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lpha NEW brass - Fired Brass c" sheetId="1" r:id="rId5"/>
    <sheet name="Alpha NEW brass - Headspace AVE" sheetId="2" r:id="rId6"/>
    <sheet name="Alpha NEW brass - Trim Length A" sheetId="3" r:id="rId7"/>
    <sheet name="Alpha NEW brass - Average Calcu" sheetId="4" r:id="rId8"/>
    <sheet name="Alpha NEW brass - Max case leng" sheetId="5" r:id="rId9"/>
    <sheet name="Alpha NEW brass - Drawings" sheetId="6" r:id="rId10"/>
    <sheet name="Alpha FIRED brass - Fired Brass" sheetId="7" r:id="rId11"/>
    <sheet name="Alpha FIRED brass - Headspace A" sheetId="8" r:id="rId12"/>
    <sheet name="Alpha FIRED brass - Trim Length" sheetId="9" r:id="rId13"/>
    <sheet name="Alpha FIRED brass - Average Cal" sheetId="10" r:id="rId14"/>
    <sheet name="Alpha FIRED brass - Max case le" sheetId="11" r:id="rId1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<sst xmlns="http://schemas.openxmlformats.org/spreadsheetml/2006/main" uniqueCount="76">
  <si>
    <t>Alpha Munitions 6mmBR New brass prep</t>
  </si>
  <si>
    <t>Done</t>
  </si>
  <si>
    <t>Lot: 01A250827Q1 SRP        Box 1 &amp; 2      Started using 10-24-25</t>
  </si>
  <si>
    <t>First you need to know your chambers lands</t>
  </si>
  <si>
    <t>X</t>
  </si>
  <si>
    <t>Use shortest measurement</t>
  </si>
  <si>
    <t>Run K&amp;M primer pocket correction tool</t>
  </si>
  <si>
    <t>0.1225-.1226</t>
  </si>
  <si>
    <t>Lightly chamfer neck ID</t>
  </si>
  <si>
    <t>Blow out brass</t>
  </si>
  <si>
    <t>Brush case necks</t>
  </si>
  <si>
    <t>Prime Cases</t>
  </si>
  <si>
    <t>Load medium high charge</t>
  </si>
  <si>
    <t>28gr</t>
  </si>
  <si>
    <t>Seat bullets .010 less than lands</t>
  </si>
  <si>
    <t>Seat at .010” less than Lands</t>
  </si>
  <si>
    <t>Headspace AVERAGES</t>
  </si>
  <si>
    <t>READING</t>
  </si>
  <si>
    <t>AVERAGE</t>
  </si>
  <si>
    <t>Shortest</t>
  </si>
  <si>
    <t>Longest</t>
  </si>
  <si>
    <t>&lt;TOTAL</t>
  </si>
  <si>
    <t>Trim Length AVERAGES before sizing</t>
  </si>
  <si>
    <t>Average Calculator</t>
  </si>
  <si>
    <t>Date Fired
Alpha Munitions 6mmBR 
Lot: 01A250827Q1 SRP
Box 1 &amp; 2</t>
  </si>
  <si>
    <t>Fired</t>
  </si>
  <si>
    <t>Barrel</t>
  </si>
  <si>
    <t>Fired
Headspace Reading
Avg 10</t>
  </si>
  <si>
    <t>Trim Length after firing</t>
  </si>
  <si>
    <t>SD</t>
  </si>
  <si>
    <t>ES</t>
  </si>
  <si>
    <t>Avg Velocity</t>
  </si>
  <si>
    <t>Neck OD before sizing very top</t>
  </si>
  <si>
    <t>Notes</t>
  </si>
  <si>
    <t>Alpha Munitions 6mmBR Fired brass prep</t>
  </si>
  <si>
    <t>Lot: 01A250827Q1 SRP  Box: 1 &amp; 2    Started using 10-24-25</t>
  </si>
  <si>
    <t>Decap</t>
  </si>
  <si>
    <t>Tumble with rice and media separate</t>
  </si>
  <si>
    <t>1 Hour CLEAN cycle while cleaning barrel</t>
  </si>
  <si>
    <t>Anneal brass (Sacrifice 3 cases for code if new lot of brass)</t>
  </si>
  <si>
    <t>Code: ???</t>
  </si>
  <si>
    <t>Check primer pockets go/no go gauge</t>
  </si>
  <si>
    <t>Clean primer pockets???????????</t>
  </si>
  <si>
    <t>Be careful of depth. Maybe do by hand?</t>
  </si>
  <si>
    <t>Lube cases with Imperial sizing wax</t>
  </si>
  <si>
    <t>Size brass with correct neck bushing</t>
  </si>
  <si>
    <t>SAC .260 neck/shoulder bushing and .2415 expander changed 9-5-24</t>
  </si>
  <si>
    <t>Wipe off Imperial sizing wax</t>
  </si>
  <si>
    <t>Micro-Fiber gloves same way as lubing them</t>
  </si>
  <si>
    <t>Brush out necks with Lyman machine</t>
  </si>
  <si>
    <t>one stroke with 6mm nylon bore brush</t>
  </si>
  <si>
    <t>Using Mitutoya micrometer for measuring overall case length and trim, chamfer, debur with Henderson Trimmer to shortest length</t>
  </si>
  <si>
    <t>GO SLOW DON’T RAM BRASS INTO CUTTER!!!!!</t>
  </si>
  <si>
    <t xml:space="preserve">Blow brass out </t>
  </si>
  <si>
    <t>Prime brass</t>
  </si>
  <si>
    <t>Lube necks with Neolube</t>
  </si>
  <si>
    <t>All the way into necks and Rejuvenate every 5 cases</t>
  </si>
  <si>
    <t>Powder load cases</t>
  </si>
  <si>
    <t>Seat Bullets</t>
  </si>
  <si>
    <t>AVGERAGE</t>
  </si>
  <si>
    <t>Trim Length AVERAGES AFTER sizing</t>
  </si>
  <si>
    <t xml:space="preserve">Date Made / Alpha Munitions 6mmBR Fired brass Lot:01A250827Q1 SRP  Box: 1 &amp; 2
</t>
  </si>
  <si>
    <t>Times
Fired</t>
  </si>
  <si>
    <t>Lands @
1.720</t>
  </si>
  <si>
    <t>CBTO 
Used</t>
  </si>
  <si>
    <t>Headspace Reading
AVG of 10</t>
  </si>
  <si>
    <t>Trim Length
Chamber length 1.583”</t>
  </si>
  <si>
    <t>Powder / Grains</t>
  </si>
  <si>
    <t>Primer</t>
  </si>
  <si>
    <t>Bullet</t>
  </si>
  <si>
    <t>Shortest Primer Height</t>
  </si>
  <si>
    <t>Primer pocket depth</t>
  </si>
  <si>
    <t>Primer seating depth</t>
  </si>
  <si>
    <t>Neck
Interference</t>
  </si>
  <si>
    <t>Date Fired
Alpha Munitions 6mmBR Fired brass Lot:01A250827Q1 SRP  Box: 1 &amp; 2</t>
  </si>
  <si>
    <t>Primer pocket after firing
AVG 10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</si>
</sst>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0.0000"/>
    <numFmt numFmtId="60" formatCode="mmm d, yyyy"/>
    <numFmt numFmtId="61" formatCode="0.000"/>
  </numFmts>
  <fonts count="9">
    <font>
      <sz val="10"/>
      <color indexed="8"/>
      <name val="Helvetica Neue"/>
    </font>
    <font>
      <sz val="12"/>
      <color indexed="8"/>
      <name val="Helvetica Neue"/>
    </font>
    <font>
      <b val="1"/>
      <sz val="12"/>
      <color indexed="8"/>
      <name val="Helvetica"/>
    </font>
    <font>
      <sz val="12"/>
      <color indexed="8"/>
      <name val="Helvetica"/>
    </font>
    <font>
      <b val="1"/>
      <sz val="12"/>
      <color indexed="12"/>
      <name val="Helvetica"/>
    </font>
    <font>
      <b val="1"/>
      <sz val="10"/>
      <color indexed="8"/>
      <name val="Helvetica Neue"/>
    </font>
    <font>
      <b val="1"/>
      <sz val="20"/>
      <color indexed="8"/>
      <name val="Helvetica"/>
    </font>
    <font>
      <sz val="12"/>
      <color indexed="15"/>
      <name val="Helvetica"/>
    </font>
    <font>
      <sz val="12"/>
      <color indexed="12"/>
      <name val="Helvetic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2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4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n">
        <color indexed="14"/>
      </bottom>
      <diagonal/>
    </border>
    <border>
      <left style="thin">
        <color indexed="14"/>
      </left>
      <right style="thin">
        <color indexed="10"/>
      </right>
      <top style="thin">
        <color indexed="14"/>
      </top>
      <bottom style="thin">
        <color indexed="14"/>
      </bottom>
      <diagonal/>
    </border>
    <border>
      <left style="thin">
        <color indexed="10"/>
      </left>
      <right style="thin">
        <color indexed="11"/>
      </right>
      <top style="thin">
        <color indexed="14"/>
      </top>
      <bottom style="thin">
        <color indexed="14"/>
      </bottom>
      <diagonal/>
    </border>
    <border>
      <left style="thin">
        <color indexed="11"/>
      </left>
      <right style="thin">
        <color indexed="10"/>
      </right>
      <top style="thin">
        <color indexed="14"/>
      </top>
      <bottom style="thin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4"/>
      </top>
      <bottom style="thin">
        <color indexed="14"/>
      </bottom>
      <diagonal/>
    </border>
    <border>
      <left style="thin">
        <color indexed="10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4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4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68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2" borderId="1" applyNumberFormat="1" applyFont="1" applyFill="1" applyBorder="1" applyAlignment="1" applyProtection="0">
      <alignment horizontal="center" vertical="center" wrapText="1"/>
    </xf>
    <xf numFmtId="49" fontId="2" fillId="2" borderId="1" applyNumberFormat="1" applyFont="1" applyFill="1" applyBorder="1" applyAlignment="1" applyProtection="0">
      <alignment horizontal="left" vertical="center" wrapText="1"/>
    </xf>
    <xf numFmtId="49" fontId="3" borderId="2" applyNumberFormat="1" applyFont="1" applyFill="0" applyBorder="1" applyAlignment="1" applyProtection="0">
      <alignment horizontal="center" vertical="center" wrapText="1"/>
    </xf>
    <xf numFmtId="49" fontId="3" borderId="3" applyNumberFormat="1" applyFont="1" applyFill="0" applyBorder="1" applyAlignment="1" applyProtection="0">
      <alignment horizontal="center" vertical="center" wrapText="1"/>
    </xf>
    <xf numFmtId="49" fontId="3" borderId="4" applyNumberFormat="1" applyFont="1" applyFill="0" applyBorder="1" applyAlignment="1" applyProtection="0">
      <alignment horizontal="left" vertical="center" wrapText="1"/>
    </xf>
    <xf numFmtId="49" fontId="3" borderId="5" applyNumberFormat="1" applyFont="1" applyFill="0" applyBorder="1" applyAlignment="1" applyProtection="0">
      <alignment horizontal="center" vertical="center" wrapText="1"/>
    </xf>
    <xf numFmtId="49" fontId="3" borderId="6" applyNumberFormat="1" applyFont="1" applyFill="0" applyBorder="1" applyAlignment="1" applyProtection="0">
      <alignment horizontal="center" vertical="center" wrapText="1"/>
    </xf>
    <xf numFmtId="49" fontId="3" borderId="7" applyNumberFormat="1" applyFont="1" applyFill="0" applyBorder="1" applyAlignment="1" applyProtection="0">
      <alignment horizontal="left" vertical="center" wrapText="1"/>
    </xf>
    <xf numFmtId="0" fontId="3" borderId="7" applyNumberFormat="0" applyFont="1" applyFill="0" applyBorder="1" applyAlignment="1" applyProtection="0">
      <alignment horizontal="left" vertical="center" wrapText="1"/>
    </xf>
    <xf numFmtId="0" fontId="3" borderId="7" applyNumberFormat="0" applyFont="1" applyFill="0" applyBorder="1" applyAlignment="1" applyProtection="0">
      <alignment horizontal="center" vertical="center" wrapText="1"/>
    </xf>
    <xf numFmtId="49" fontId="4" borderId="7" applyNumberFormat="1" applyFont="1" applyFill="0" applyBorder="1" applyAlignment="1" applyProtection="0">
      <alignment horizontal="center" vertical="center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5" fillId="3" borderId="5" applyNumberFormat="1" applyFont="1" applyFill="1" applyBorder="1" applyAlignment="1" applyProtection="0">
      <alignment horizontal="center" vertical="center" wrapText="1"/>
    </xf>
    <xf numFmtId="49" fontId="5" fillId="3" borderId="6" applyNumberFormat="1" applyFont="1" applyFill="1" applyBorder="1" applyAlignment="1" applyProtection="0">
      <alignment horizontal="center" vertical="center" wrapText="1"/>
    </xf>
    <xf numFmtId="49" fontId="5" fillId="3" borderId="7" applyNumberFormat="1" applyFont="1" applyFill="1" applyBorder="1" applyAlignment="1" applyProtection="0">
      <alignment horizontal="center" vertical="center" wrapText="1"/>
    </xf>
    <xf numFmtId="59" fontId="0" borderId="5" applyNumberFormat="1" applyFont="1" applyFill="0" applyBorder="1" applyAlignment="1" applyProtection="0">
      <alignment horizontal="center" vertical="center" wrapText="1"/>
    </xf>
    <xf numFmtId="59" fontId="0" borderId="6" applyNumberFormat="1" applyFont="1" applyFill="0" applyBorder="1" applyAlignment="1" applyProtection="0">
      <alignment horizontal="center" vertical="center" wrapText="1"/>
    </xf>
    <xf numFmtId="59" fontId="0" borderId="7" applyNumberFormat="1" applyFont="1" applyFill="0" applyBorder="1" applyAlignment="1" applyProtection="0">
      <alignment horizontal="center" vertical="center" wrapText="1"/>
    </xf>
    <xf numFmtId="0" fontId="0" borderId="6" applyNumberFormat="0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0" borderId="5" applyNumberFormat="1" applyFont="1" applyFill="0" applyBorder="1" applyAlignment="1" applyProtection="0">
      <alignment horizontal="center" vertical="center" wrapText="1"/>
    </xf>
    <xf numFmtId="49" fontId="0" borderId="6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2" borderId="8" applyNumberFormat="1" applyFont="1" applyFill="1" applyBorder="1" applyAlignment="1" applyProtection="0">
      <alignment horizontal="center" vertical="center" wrapText="1"/>
    </xf>
    <xf numFmtId="49" fontId="2" fillId="2" borderId="9" applyNumberFormat="1" applyFont="1" applyFill="1" applyBorder="1" applyAlignment="1" applyProtection="0">
      <alignment horizontal="center" vertical="center" wrapText="1"/>
    </xf>
    <xf numFmtId="49" fontId="2" fillId="2" borderId="10" applyNumberFormat="1" applyFont="1" applyFill="1" applyBorder="1" applyAlignment="1" applyProtection="0">
      <alignment horizontal="center" vertical="center" wrapText="1"/>
    </xf>
    <xf numFmtId="49" fontId="2" fillId="2" borderId="11" applyNumberFormat="1" applyFont="1" applyFill="1" applyBorder="1" applyAlignment="1" applyProtection="0">
      <alignment horizontal="center" vertical="center" wrapText="1"/>
    </xf>
    <xf numFmtId="0" fontId="2" fillId="2" borderId="11" applyNumberFormat="0" applyFont="1" applyFill="1" applyBorder="1" applyAlignment="1" applyProtection="0">
      <alignment horizontal="center" vertical="center" wrapText="1"/>
    </xf>
    <xf numFmtId="49" fontId="2" fillId="2" borderId="12" applyNumberFormat="1" applyFont="1" applyFill="1" applyBorder="1" applyAlignment="1" applyProtection="0">
      <alignment horizontal="center" vertical="center" wrapText="1"/>
    </xf>
    <xf numFmtId="60" fontId="3" borderId="13" applyNumberFormat="1" applyFont="1" applyFill="0" applyBorder="1" applyAlignment="1" applyProtection="0">
      <alignment horizontal="center" vertical="center" wrapText="1"/>
    </xf>
    <xf numFmtId="0" fontId="3" borderId="14" applyNumberFormat="0" applyFont="1" applyFill="0" applyBorder="1" applyAlignment="1" applyProtection="0">
      <alignment horizontal="center" vertical="center" wrapText="1"/>
    </xf>
    <xf numFmtId="0" fontId="3" borderId="15" applyNumberFormat="0" applyFont="1" applyFill="0" applyBorder="1" applyAlignment="1" applyProtection="0">
      <alignment horizontal="center" vertical="center" wrapText="1"/>
    </xf>
    <xf numFmtId="0" fontId="3" borderId="16" applyNumberFormat="0" applyFont="1" applyFill="0" applyBorder="1" applyAlignment="1" applyProtection="0">
      <alignment horizontal="center" vertical="center" wrapText="1"/>
    </xf>
    <xf numFmtId="0" fontId="3" borderId="17" applyNumberFormat="0" applyFont="1" applyFill="0" applyBorder="1" applyAlignment="1" applyProtection="0">
      <alignment horizontal="center" vertical="center" wrapText="1"/>
    </xf>
    <xf numFmtId="0" fontId="0" applyNumberFormat="1" applyFont="1" applyFill="0" applyBorder="0" applyAlignment="1" applyProtection="0">
      <alignment vertical="top" wrapText="1"/>
    </xf>
    <xf numFmtId="49" fontId="3" borderId="2" applyNumberFormat="1" applyFont="1" applyFill="0" applyBorder="1" applyAlignment="1" applyProtection="0">
      <alignment horizontal="left" vertical="top" wrapText="1"/>
    </xf>
    <xf numFmtId="0" fontId="3" borderId="3" applyNumberFormat="0" applyFont="1" applyFill="0" applyBorder="1" applyAlignment="1" applyProtection="0">
      <alignment horizontal="center" vertical="center" wrapText="1"/>
    </xf>
    <xf numFmtId="0" fontId="3" borderId="4" applyNumberFormat="0" applyFont="1" applyFill="0" applyBorder="1" applyAlignment="1" applyProtection="0">
      <alignment horizontal="left" vertical="center" wrapText="1"/>
    </xf>
    <xf numFmtId="49" fontId="3" borderId="5" applyNumberFormat="1" applyFont="1" applyFill="0" applyBorder="1" applyAlignment="1" applyProtection="0">
      <alignment vertical="center" wrapText="1"/>
    </xf>
    <xf numFmtId="0" fontId="3" borderId="6" applyNumberFormat="0" applyFont="1" applyFill="0" applyBorder="1" applyAlignment="1" applyProtection="0">
      <alignment horizontal="center" vertical="center" wrapText="1"/>
    </xf>
    <xf numFmtId="49" fontId="3" borderId="5" applyNumberFormat="1" applyFont="1" applyFill="0" applyBorder="1" applyAlignment="1" applyProtection="0">
      <alignment horizontal="left" vertical="top" wrapText="1"/>
    </xf>
    <xf numFmtId="49" fontId="3" borderId="5" applyNumberFormat="1" applyFont="1" applyFill="0" applyBorder="1" applyAlignment="1" applyProtection="0">
      <alignment vertical="top" wrapText="1"/>
    </xf>
    <xf numFmtId="49" fontId="7" borderId="5" applyNumberFormat="1" applyFont="1" applyFill="0" applyBorder="1" applyAlignment="1" applyProtection="0">
      <alignment vertical="top" wrapText="1"/>
    </xf>
    <xf numFmtId="49" fontId="7" borderId="7" applyNumberFormat="1" applyFont="1" applyFill="0" applyBorder="1" applyAlignment="1" applyProtection="0">
      <alignment horizontal="left" vertical="center" wrapText="1"/>
    </xf>
    <xf numFmtId="0" fontId="1" borderId="6" applyNumberFormat="0" applyFont="1" applyFill="0" applyBorder="1" applyAlignment="1" applyProtection="0">
      <alignment horizontal="center" vertical="center" wrapText="1"/>
    </xf>
    <xf numFmtId="49" fontId="8" borderId="7" applyNumberFormat="1" applyFont="1" applyFill="0" applyBorder="1" applyAlignment="1" applyProtection="0">
      <alignment horizontal="left" vertical="center" wrapText="1"/>
    </xf>
    <xf numFmtId="49" fontId="4" borderId="7" applyNumberFormat="1" applyFont="1" applyFill="0" applyBorder="1" applyAlignment="1" applyProtection="0">
      <alignment horizontal="left" vertical="center" wrapText="1"/>
    </xf>
    <xf numFmtId="0" fontId="4" borderId="7" applyNumberFormat="0" applyFont="1" applyFill="0" applyBorder="1" applyAlignment="1" applyProtection="0">
      <alignment horizontal="left" vertical="center" wrapText="1"/>
    </xf>
    <xf numFmtId="49" fontId="3" borderId="5" applyNumberFormat="1" applyFont="1" applyFill="0" applyBorder="1" applyAlignment="1" applyProtection="0">
      <alignment horizontal="left" vertical="center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5" applyNumberFormat="0" applyFont="1" applyFill="0" applyBorder="1" applyAlignment="1" applyProtection="0">
      <alignment horizontal="center" vertical="center" wrapText="1"/>
    </xf>
    <xf numFmtId="61" fontId="0" borderId="6" applyNumberFormat="1" applyFont="1" applyFill="0" applyBorder="1" applyAlignment="1" applyProtection="0">
      <alignment horizontal="center" vertical="center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2" borderId="18" applyNumberFormat="1" applyFont="1" applyFill="1" applyBorder="1" applyAlignment="1" applyProtection="0">
      <alignment horizontal="center" vertical="center" wrapText="1"/>
    </xf>
    <xf numFmtId="49" fontId="2" fillId="2" borderId="19" applyNumberFormat="1" applyFont="1" applyFill="1" applyBorder="1" applyAlignment="1" applyProtection="0">
      <alignment horizontal="center" vertical="center" wrapText="1"/>
    </xf>
    <xf numFmtId="49" fontId="2" fillId="2" borderId="20" applyNumberFormat="1" applyFont="1" applyFill="1" applyBorder="1" applyAlignment="1" applyProtection="0">
      <alignment horizontal="center" vertical="center" wrapText="1"/>
    </xf>
    <xf numFmtId="49" fontId="2" fillId="2" borderId="21" applyNumberFormat="1" applyFont="1" applyFill="1" applyBorder="1" applyAlignment="1" applyProtection="0">
      <alignment horizontal="center" vertical="center" wrapText="1"/>
    </xf>
    <xf numFmtId="49" fontId="2" fillId="2" borderId="22" applyNumberFormat="1" applyFont="1" applyFill="1" applyBorder="1" applyAlignment="1" applyProtection="0">
      <alignment horizontal="center" vertical="center" wrapText="1"/>
    </xf>
    <xf numFmtId="60" fontId="3" borderId="23" applyNumberFormat="1" applyFont="1" applyFill="0" applyBorder="1" applyAlignment="1" applyProtection="0">
      <alignment horizontal="center" vertical="center" wrapText="1"/>
    </xf>
    <xf numFmtId="0" fontId="3" borderId="5" applyNumberFormat="0" applyFont="1" applyFill="0" applyBorder="1" applyAlignment="1" applyProtection="0">
      <alignment horizontal="center" vertical="center" wrapText="1"/>
    </xf>
    <xf numFmtId="0" fontId="3" borderId="24" applyNumberFormat="0" applyFont="1" applyFill="0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ff2600"/>
      <rgbColor rgb="ffd5d5d5"/>
      <rgbColor rgb="ffbfbfbf"/>
      <rgbColor rgb="ffed220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Relationship Id="rId13" Type="http://schemas.openxmlformats.org/officeDocument/2006/relationships/worksheet" Target="worksheets/sheet9.xml"/><Relationship Id="rId14" Type="http://schemas.openxmlformats.org/officeDocument/2006/relationships/worksheet" Target="worksheets/sheet10.xml"/><Relationship Id="rId15" Type="http://schemas.openxmlformats.org/officeDocument/2006/relationships/worksheet" Target="worksheets/sheet1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13</xdr:col>
      <xdr:colOff>24365</xdr:colOff>
      <xdr:row>3</xdr:row>
      <xdr:rowOff>22225</xdr:rowOff>
    </xdr:from>
    <xdr:to>
      <xdr:col>20</xdr:col>
      <xdr:colOff>360443</xdr:colOff>
      <xdr:row>16</xdr:row>
      <xdr:rowOff>95885</xdr:rowOff>
    </xdr:to>
    <xdr:sp>
      <xdr:nvSpPr>
        <xdr:cNvPr id="2" name="Components you will need for this Reloading Series:…"/>
        <xdr:cNvSpPr txBox="1"/>
      </xdr:nvSpPr>
      <xdr:spPr>
        <a:xfrm>
          <a:off x="9930365" y="517525"/>
          <a:ext cx="5670079" cy="221996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rPr>
            <a:t>Components you will need for this Reloading Series: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"/>
            <a:ea typeface="Helvetica"/>
            <a:cs typeface="Helvetica"/>
            <a:sym typeface="Helvetica"/>
          </a:endParaRPr>
        </a:p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rPr>
            <a:t>(200) pieces of new unfired brass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"/>
            <a:ea typeface="Helvetica"/>
            <a:cs typeface="Helvetica"/>
            <a:sym typeface="Helvetica"/>
          </a:endParaRPr>
        </a:p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rPr>
            <a:t>(300) primers for this brass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"/>
            <a:ea typeface="Helvetica"/>
            <a:cs typeface="Helvetica"/>
            <a:sym typeface="Helvetica"/>
          </a:endParaRPr>
        </a:p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rPr>
            <a:t>(400) bullets for this brass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"/>
            <a:ea typeface="Helvetica"/>
            <a:cs typeface="Helvetica"/>
            <a:sym typeface="Helvetica"/>
          </a:endParaRPr>
        </a:p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rPr>
            <a:t>1 pound of your preferred powder minimum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9"/>
  <sheetViews>
    <sheetView workbookViewId="0" showGridLines="0" defaultGridColor="1"/>
  </sheetViews>
  <sheetFormatPr defaultColWidth="16.3333" defaultRowHeight="19.9" customHeight="1" outlineLevelRow="0" outlineLevelCol="0"/>
  <cols>
    <col min="1" max="1" width="41.9531" style="1" customWidth="1"/>
    <col min="2" max="2" width="6.61719" style="1" customWidth="1"/>
    <col min="3" max="3" width="72.8203" style="1" customWidth="1"/>
    <col min="4" max="16384" width="16.3516" style="1" customWidth="1"/>
  </cols>
  <sheetData>
    <row r="1" ht="22.55" customHeight="1">
      <c r="A1" t="s" s="2">
        <v>0</v>
      </c>
      <c r="B1" t="s" s="2">
        <v>1</v>
      </c>
      <c r="C1" t="s" s="3">
        <v>2</v>
      </c>
    </row>
    <row r="2" ht="22.55" customHeight="1">
      <c r="A2" t="s" s="4">
        <v>3</v>
      </c>
      <c r="B2" t="s" s="5">
        <v>4</v>
      </c>
      <c r="C2" t="s" s="6">
        <v>5</v>
      </c>
    </row>
    <row r="3" ht="22.35" customHeight="1">
      <c r="A3" t="s" s="7">
        <v>6</v>
      </c>
      <c r="B3" t="s" s="8">
        <v>4</v>
      </c>
      <c r="C3" t="s" s="9">
        <v>7</v>
      </c>
    </row>
    <row r="4" ht="22.35" customHeight="1">
      <c r="A4" t="s" s="7">
        <v>8</v>
      </c>
      <c r="B4" t="s" s="8">
        <v>4</v>
      </c>
      <c r="C4" s="10"/>
    </row>
    <row r="5" ht="22.35" customHeight="1">
      <c r="A5" t="s" s="7">
        <v>9</v>
      </c>
      <c r="B5" t="s" s="8">
        <v>4</v>
      </c>
      <c r="C5" s="10"/>
    </row>
    <row r="6" ht="22.35" customHeight="1">
      <c r="A6" t="s" s="7">
        <v>10</v>
      </c>
      <c r="B6" t="s" s="8">
        <v>4</v>
      </c>
      <c r="C6" s="11"/>
    </row>
    <row r="7" ht="22.35" customHeight="1">
      <c r="A7" t="s" s="7">
        <v>11</v>
      </c>
      <c r="B7" t="s" s="8">
        <v>4</v>
      </c>
      <c r="C7" s="11"/>
    </row>
    <row r="8" ht="22.35" customHeight="1">
      <c r="A8" t="s" s="7">
        <v>12</v>
      </c>
      <c r="B8" t="s" s="8">
        <v>4</v>
      </c>
      <c r="C8" t="s" s="12">
        <v>13</v>
      </c>
    </row>
    <row r="9" ht="22.35" customHeight="1">
      <c r="A9" t="s" s="7">
        <v>14</v>
      </c>
      <c r="B9" t="s" s="8">
        <v>4</v>
      </c>
      <c r="C9" t="s" s="12">
        <v>15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58" customWidth="1"/>
    <col min="5" max="16384" width="16.3516" style="58" customWidth="1"/>
  </cols>
  <sheetData>
    <row r="1" ht="27.65" customHeight="1">
      <c r="A1" t="s" s="14">
        <v>23</v>
      </c>
      <c r="B1" s="14"/>
      <c r="C1" s="14"/>
      <c r="D1" s="14"/>
    </row>
    <row r="2" ht="20.05" customHeight="1">
      <c r="A2" t="s" s="15">
        <v>17</v>
      </c>
      <c r="B2" t="s" s="16">
        <v>59</v>
      </c>
      <c r="C2" t="s" s="17">
        <v>19</v>
      </c>
      <c r="D2" t="s" s="17">
        <v>20</v>
      </c>
    </row>
    <row r="3" ht="20.05" customHeight="1">
      <c r="A3" s="56"/>
      <c r="B3" s="57" cm="1">
        <f t="array" ref="B3">AVERAGE(A3:A12)</f>
      </c>
      <c r="C3" s="20" cm="1">
        <f t="array" ref="C3">MIN(A3:A12)</f>
        <v>0</v>
      </c>
      <c r="D3" s="20" cm="1">
        <f t="array" ref="D3">MAX(A3:A12)</f>
        <v>0</v>
      </c>
    </row>
    <row r="4" ht="20.05" customHeight="1">
      <c r="A4" s="56"/>
      <c r="B4" s="21"/>
      <c r="C4" s="22"/>
      <c r="D4" s="22"/>
    </row>
    <row r="5" ht="20.05" customHeight="1">
      <c r="A5" s="56"/>
      <c r="B5" s="21"/>
      <c r="C5" s="22"/>
      <c r="D5" s="22"/>
    </row>
    <row r="6" ht="20.05" customHeight="1">
      <c r="A6" s="56"/>
      <c r="B6" s="21"/>
      <c r="C6" s="22"/>
      <c r="D6" s="22"/>
    </row>
    <row r="7" ht="20.05" customHeight="1">
      <c r="A7" s="56"/>
      <c r="B7" s="21"/>
      <c r="C7" s="22"/>
      <c r="D7" s="22"/>
    </row>
    <row r="8" ht="20.05" customHeight="1">
      <c r="A8" s="56"/>
      <c r="B8" s="21"/>
      <c r="C8" s="22"/>
      <c r="D8" s="22"/>
    </row>
    <row r="9" ht="20.05" customHeight="1">
      <c r="A9" s="56"/>
      <c r="B9" s="21"/>
      <c r="C9" s="22"/>
      <c r="D9" s="22"/>
    </row>
    <row r="10" ht="20.05" customHeight="1">
      <c r="A10" s="56"/>
      <c r="B10" s="21"/>
      <c r="C10" s="22"/>
      <c r="D10" s="22"/>
    </row>
    <row r="11" ht="20.05" customHeight="1">
      <c r="A11" s="56"/>
      <c r="B11" s="21"/>
      <c r="C11" s="22"/>
      <c r="D11" s="22"/>
    </row>
    <row r="12" ht="20.05" customHeight="1">
      <c r="A12" s="56"/>
      <c r="B12" s="21"/>
      <c r="C12" s="22"/>
      <c r="D12" s="22"/>
    </row>
    <row r="13" ht="20.05" customHeight="1">
      <c r="A13" s="23" cm="1">
        <f t="array" ref="A13">SUM(A3:A12)</f>
        <v>0</v>
      </c>
      <c r="B13" t="s" s="24">
        <v>21</v>
      </c>
      <c r="C13" s="22"/>
      <c r="D13" s="22"/>
    </row>
  </sheetData>
  <mergeCells count="4">
    <mergeCell ref="A1:D1"/>
    <mergeCell ref="B4:B12"/>
    <mergeCell ref="C4:C12"/>
    <mergeCell ref="D4:D12"/>
  </mergeCells>
  <pageMargins left="1" right="1" top="1" bottom="1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2422" style="59" customWidth="1"/>
    <col min="2" max="2" width="8.16406" style="59" customWidth="1"/>
    <col min="3" max="3" width="12" style="59" customWidth="1"/>
    <col min="4" max="4" width="12.8828" style="59" customWidth="1"/>
    <col min="5" max="5" width="10.8047" style="59" customWidth="1"/>
    <col min="6" max="7" width="12.6719" style="59" customWidth="1"/>
    <col min="8" max="8" width="11.8984" style="59" customWidth="1"/>
    <col min="9" max="9" width="15.75" style="59" customWidth="1"/>
    <col min="10" max="10" width="10.6719" style="59" customWidth="1"/>
    <col min="11" max="11" width="12.0938" style="59" customWidth="1"/>
    <col min="12" max="12" width="12" style="59" customWidth="1"/>
    <col min="13" max="13" width="10.9297" style="59" customWidth="1"/>
    <col min="14" max="14" width="13.7422" style="59" customWidth="1"/>
    <col min="15" max="15" width="24.6719" style="59" customWidth="1"/>
    <col min="16" max="16384" width="16.3516" style="59" customWidth="1"/>
  </cols>
  <sheetData>
    <row r="1" ht="106.3" customHeight="1">
      <c r="A1" t="s" s="60">
        <v>61</v>
      </c>
      <c r="B1" t="s" s="61">
        <v>62</v>
      </c>
      <c r="C1" t="s" s="62">
        <v>26</v>
      </c>
      <c r="D1" t="s" s="63">
        <v>63</v>
      </c>
      <c r="E1" t="s" s="63">
        <v>64</v>
      </c>
      <c r="F1" t="s" s="63">
        <v>65</v>
      </c>
      <c r="G1" t="s" s="63">
        <v>66</v>
      </c>
      <c r="H1" t="s" s="63">
        <v>67</v>
      </c>
      <c r="I1" t="s" s="63">
        <v>68</v>
      </c>
      <c r="J1" t="s" s="63">
        <v>69</v>
      </c>
      <c r="K1" t="s" s="63">
        <v>70</v>
      </c>
      <c r="L1" t="s" s="63">
        <v>71</v>
      </c>
      <c r="M1" t="s" s="63">
        <v>72</v>
      </c>
      <c r="N1" t="s" s="63">
        <v>73</v>
      </c>
      <c r="O1" t="s" s="64">
        <v>33</v>
      </c>
    </row>
    <row r="2" ht="22.35" customHeight="1">
      <c r="A2" s="65"/>
      <c r="B2" s="66"/>
      <c r="C2" s="44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67"/>
    </row>
    <row r="3" ht="92.3" customHeight="1">
      <c r="A3" t="s" s="28">
        <v>74</v>
      </c>
      <c r="B3" t="s" s="29">
        <v>25</v>
      </c>
      <c r="C3" t="s" s="30">
        <v>26</v>
      </c>
      <c r="D3" t="s" s="31">
        <v>27</v>
      </c>
      <c r="E3" t="s" s="31">
        <v>28</v>
      </c>
      <c r="F3" t="s" s="31">
        <v>29</v>
      </c>
      <c r="G3" t="s" s="31">
        <v>30</v>
      </c>
      <c r="H3" t="s" s="31">
        <v>31</v>
      </c>
      <c r="I3" t="s" s="31">
        <v>32</v>
      </c>
      <c r="J3" s="32"/>
      <c r="K3" s="32"/>
      <c r="L3" t="s" s="31">
        <v>75</v>
      </c>
      <c r="M3" s="32"/>
      <c r="N3" s="32"/>
      <c r="O3" t="s" s="33">
        <v>33</v>
      </c>
    </row>
    <row r="4" ht="22.25" customHeight="1">
      <c r="A4" s="34"/>
      <c r="B4" s="35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</row>
  </sheetData>
  <pageMargins left="1" right="1" top="1" bottom="1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13" customWidth="1"/>
    <col min="5" max="16384" width="16.3516" style="13" customWidth="1"/>
  </cols>
  <sheetData>
    <row r="1" ht="27.65" customHeight="1">
      <c r="A1" t="s" s="14">
        <v>16</v>
      </c>
      <c r="B1" s="14"/>
      <c r="C1" s="14"/>
      <c r="D1" s="14"/>
    </row>
    <row r="2" ht="20.05" customHeight="1">
      <c r="A2" t="s" s="15">
        <v>17</v>
      </c>
      <c r="B2" t="s" s="16">
        <v>18</v>
      </c>
      <c r="C2" t="s" s="17">
        <v>19</v>
      </c>
      <c r="D2" t="s" s="17">
        <v>20</v>
      </c>
    </row>
    <row r="3" ht="20.05" customHeight="1">
      <c r="A3" s="18">
        <v>1.071</v>
      </c>
      <c r="B3" s="19" cm="1">
        <f t="array" ref="B3">AVERAGE(A3:A11)+C4</f>
        <v>1.07088888888889</v>
      </c>
      <c r="C3" s="20" cm="1">
        <f t="array" ref="C3">MIN(A3:A11)</f>
        <v>1.0705</v>
      </c>
      <c r="D3" s="20" cm="1">
        <f t="array" ref="D3">MAX(A3:A11)</f>
        <v>1.071</v>
      </c>
    </row>
    <row r="4" ht="20.05" customHeight="1">
      <c r="A4" s="18">
        <v>1.0705</v>
      </c>
      <c r="B4" s="21"/>
      <c r="C4" s="22"/>
      <c r="D4" s="22"/>
    </row>
    <row r="5" ht="20.05" customHeight="1">
      <c r="A5" s="18">
        <v>1.071</v>
      </c>
      <c r="B5" s="21"/>
      <c r="C5" s="22"/>
      <c r="D5" s="22"/>
    </row>
    <row r="6" ht="20.05" customHeight="1">
      <c r="A6" s="18">
        <v>1.071</v>
      </c>
      <c r="B6" s="21"/>
      <c r="C6" s="22"/>
      <c r="D6" s="22"/>
    </row>
    <row r="7" ht="20.05" customHeight="1">
      <c r="A7" s="18">
        <v>1.0705</v>
      </c>
      <c r="B7" s="21"/>
      <c r="C7" s="22"/>
      <c r="D7" s="22"/>
    </row>
    <row r="8" ht="20.05" customHeight="1">
      <c r="A8" s="18">
        <v>1.071</v>
      </c>
      <c r="B8" s="21"/>
      <c r="C8" s="22"/>
      <c r="D8" s="22"/>
    </row>
    <row r="9" ht="20.05" customHeight="1">
      <c r="A9" s="18">
        <v>1.071</v>
      </c>
      <c r="B9" s="21"/>
      <c r="C9" s="22"/>
      <c r="D9" s="22"/>
    </row>
    <row r="10" ht="20.05" customHeight="1">
      <c r="A10" s="18">
        <v>1.071</v>
      </c>
      <c r="B10" s="21"/>
      <c r="C10" s="22"/>
      <c r="D10" s="22"/>
    </row>
    <row r="11" ht="20.05" customHeight="1">
      <c r="A11" s="18">
        <v>1.071</v>
      </c>
      <c r="B11" s="21"/>
      <c r="C11" s="22"/>
      <c r="D11" s="22"/>
    </row>
    <row r="12" ht="20.05" customHeight="1">
      <c r="A12" s="18">
        <v>1.071</v>
      </c>
      <c r="B12" s="21"/>
      <c r="C12" s="22"/>
      <c r="D12" s="22"/>
    </row>
    <row r="13" ht="20.05" customHeight="1">
      <c r="A13" s="23" cm="1">
        <f t="array" ref="A13">SUM(A3:A11)</f>
        <v>9.638</v>
      </c>
      <c r="B13" t="s" s="24">
        <v>21</v>
      </c>
      <c r="C13" s="22"/>
      <c r="D13" s="22"/>
    </row>
  </sheetData>
  <mergeCells count="4">
    <mergeCell ref="A1:D1"/>
    <mergeCell ref="B4:B11"/>
    <mergeCell ref="C4:C11"/>
    <mergeCell ref="D4:D1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25" customWidth="1"/>
    <col min="5" max="16384" width="16.3516" style="25" customWidth="1"/>
  </cols>
  <sheetData>
    <row r="1" ht="27.65" customHeight="1">
      <c r="A1" t="s" s="14">
        <v>22</v>
      </c>
      <c r="B1" s="14"/>
      <c r="C1" s="14"/>
      <c r="D1" s="14"/>
    </row>
    <row r="2" ht="20.05" customHeight="1">
      <c r="A2" t="s" s="15">
        <v>17</v>
      </c>
      <c r="B2" t="s" s="16">
        <v>18</v>
      </c>
      <c r="C2" t="s" s="17">
        <v>19</v>
      </c>
      <c r="D2" t="s" s="17">
        <v>20</v>
      </c>
    </row>
    <row r="3" ht="20.05" customHeight="1">
      <c r="A3" s="18">
        <v>1.5525</v>
      </c>
      <c r="B3" s="19" cm="1">
        <f t="array" ref="B3">AVERAGE(A3:A12)</f>
        <v>1.5529</v>
      </c>
      <c r="C3" s="20" cm="1">
        <f t="array" ref="C3">MIN(A3:A12)</f>
        <v>1.5515</v>
      </c>
      <c r="D3" s="20" cm="1">
        <f t="array" ref="D3">MAX(A3:A12)</f>
        <v>1.5535</v>
      </c>
    </row>
    <row r="4" ht="20.05" customHeight="1">
      <c r="A4" s="18">
        <v>1.553</v>
      </c>
      <c r="B4" s="21"/>
      <c r="C4" s="22"/>
      <c r="D4" s="22"/>
    </row>
    <row r="5" ht="20.05" customHeight="1">
      <c r="A5" s="18">
        <v>1.5535</v>
      </c>
      <c r="B5" s="21"/>
      <c r="C5" s="22"/>
      <c r="D5" s="22"/>
    </row>
    <row r="6" ht="20.05" customHeight="1">
      <c r="A6" s="18">
        <v>1.553</v>
      </c>
      <c r="B6" s="21"/>
      <c r="C6" s="22"/>
      <c r="D6" s="22"/>
    </row>
    <row r="7" ht="20.05" customHeight="1">
      <c r="A7" s="18">
        <v>1.553</v>
      </c>
      <c r="B7" s="21"/>
      <c r="C7" s="22"/>
      <c r="D7" s="22"/>
    </row>
    <row r="8" ht="20.05" customHeight="1">
      <c r="A8" s="18">
        <v>1.553</v>
      </c>
      <c r="B8" s="21"/>
      <c r="C8" s="22"/>
      <c r="D8" s="22"/>
    </row>
    <row r="9" ht="20.05" customHeight="1">
      <c r="A9" s="18">
        <v>1.553</v>
      </c>
      <c r="B9" s="21"/>
      <c r="C9" s="22"/>
      <c r="D9" s="22"/>
    </row>
    <row r="10" ht="20.05" customHeight="1">
      <c r="A10" s="18">
        <v>1.5515</v>
      </c>
      <c r="B10" s="21"/>
      <c r="C10" s="22"/>
      <c r="D10" s="22"/>
    </row>
    <row r="11" ht="20.05" customHeight="1">
      <c r="A11" s="18">
        <v>1.553</v>
      </c>
      <c r="B11" s="21"/>
      <c r="C11" s="22"/>
      <c r="D11" s="22"/>
    </row>
    <row r="12" ht="20.05" customHeight="1">
      <c r="A12" s="18">
        <v>1.5535</v>
      </c>
      <c r="B12" s="21"/>
      <c r="C12" s="22"/>
      <c r="D12" s="22"/>
    </row>
    <row r="13" ht="20.05" customHeight="1">
      <c r="A13" s="23" cm="1">
        <f t="array" ref="A13">SUM(A3:A12)</f>
        <v>15.529</v>
      </c>
      <c r="B13" t="s" s="24">
        <v>21</v>
      </c>
      <c r="C13" s="22"/>
      <c r="D13" s="22"/>
    </row>
  </sheetData>
  <mergeCells count="4">
    <mergeCell ref="A1:D1"/>
    <mergeCell ref="B4:B12"/>
    <mergeCell ref="C4:C12"/>
    <mergeCell ref="D4:D1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26" customWidth="1"/>
    <col min="5" max="16384" width="16.3516" style="26" customWidth="1"/>
  </cols>
  <sheetData>
    <row r="1" ht="27.65" customHeight="1">
      <c r="A1" t="s" s="14">
        <v>23</v>
      </c>
      <c r="B1" s="14"/>
      <c r="C1" s="14"/>
      <c r="D1" s="14"/>
    </row>
    <row r="2" ht="20.05" customHeight="1">
      <c r="A2" t="s" s="15">
        <v>17</v>
      </c>
      <c r="B2" t="s" s="16">
        <v>18</v>
      </c>
      <c r="C2" t="s" s="17">
        <v>19</v>
      </c>
      <c r="D2" t="s" s="17">
        <v>20</v>
      </c>
    </row>
    <row r="3" ht="20.05" customHeight="1">
      <c r="A3" s="18">
        <v>0.121</v>
      </c>
      <c r="B3" s="19" cm="1">
        <f t="array" ref="B3">AVERAGE(A3:A12)</f>
        <v>0.12096</v>
      </c>
      <c r="C3" s="20" cm="1">
        <f t="array" ref="C3">MIN(A3:A12)</f>
        <v>0.1186</v>
      </c>
      <c r="D3" s="20" cm="1">
        <f t="array" ref="D3">MAX(A3:A12)</f>
        <v>0.1226</v>
      </c>
    </row>
    <row r="4" ht="20.05" customHeight="1">
      <c r="A4" s="23">
        <v>0.1199</v>
      </c>
      <c r="B4" s="21"/>
      <c r="C4" s="22"/>
      <c r="D4" s="22"/>
    </row>
    <row r="5" ht="20.05" customHeight="1">
      <c r="A5" s="23">
        <v>0.1186</v>
      </c>
      <c r="B5" s="21"/>
      <c r="C5" s="22"/>
      <c r="D5" s="22"/>
    </row>
    <row r="6" ht="20.05" customHeight="1">
      <c r="A6" s="23">
        <v>0.1207</v>
      </c>
      <c r="B6" s="21"/>
      <c r="C6" s="22"/>
      <c r="D6" s="22"/>
    </row>
    <row r="7" ht="20.05" customHeight="1">
      <c r="A7" s="23">
        <v>0.1215</v>
      </c>
      <c r="B7" s="21"/>
      <c r="C7" s="22"/>
      <c r="D7" s="22"/>
    </row>
    <row r="8" ht="20.05" customHeight="1">
      <c r="A8" s="23">
        <v>0.1215</v>
      </c>
      <c r="B8" s="21"/>
      <c r="C8" s="22"/>
      <c r="D8" s="22"/>
    </row>
    <row r="9" ht="20.05" customHeight="1">
      <c r="A9" s="23">
        <v>0.1226</v>
      </c>
      <c r="B9" s="21"/>
      <c r="C9" s="22"/>
      <c r="D9" s="22"/>
    </row>
    <row r="10" ht="20.05" customHeight="1">
      <c r="A10" s="23">
        <v>0.1205</v>
      </c>
      <c r="B10" s="21"/>
      <c r="C10" s="22"/>
      <c r="D10" s="22"/>
    </row>
    <row r="11" ht="20.05" customHeight="1">
      <c r="A11" s="18">
        <v>0.121</v>
      </c>
      <c r="B11" s="21"/>
      <c r="C11" s="22"/>
      <c r="D11" s="22"/>
    </row>
    <row r="12" ht="20.05" customHeight="1">
      <c r="A12" s="23">
        <v>0.1223</v>
      </c>
      <c r="B12" s="21"/>
      <c r="C12" s="22"/>
      <c r="D12" s="22"/>
    </row>
    <row r="13" ht="20.05" customHeight="1">
      <c r="A13" s="23" cm="1">
        <f t="array" ref="A13">SUM(A3:A12)</f>
        <v>1.2096</v>
      </c>
      <c r="B13" t="s" s="24">
        <v>21</v>
      </c>
      <c r="C13" s="22"/>
      <c r="D13" s="22"/>
    </row>
  </sheetData>
  <mergeCells count="4">
    <mergeCell ref="A1:D1"/>
    <mergeCell ref="B4:B12"/>
    <mergeCell ref="C4:C12"/>
    <mergeCell ref="D4:D1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1641" style="27" customWidth="1"/>
    <col min="2" max="2" width="8.16406" style="27" customWidth="1"/>
    <col min="3" max="3" width="12" style="27" customWidth="1"/>
    <col min="4" max="4" width="12.8828" style="27" customWidth="1"/>
    <col min="5" max="5" width="17.0312" style="27" customWidth="1"/>
    <col min="6" max="7" width="12.6719" style="27" customWidth="1"/>
    <col min="8" max="8" width="11.8984" style="27" customWidth="1"/>
    <col min="9" max="9" width="15.75" style="27" customWidth="1"/>
    <col min="10" max="10" width="10.6719" style="27" customWidth="1"/>
    <col min="11" max="11" width="12.0938" style="27" customWidth="1"/>
    <col min="12" max="12" width="12" style="27" customWidth="1"/>
    <col min="13" max="13" width="10.9297" style="27" customWidth="1"/>
    <col min="14" max="14" width="13.7422" style="27" customWidth="1"/>
    <col min="15" max="15" width="24.6719" style="27" customWidth="1"/>
    <col min="16" max="16384" width="16.3516" style="27" customWidth="1"/>
  </cols>
  <sheetData>
    <row r="1" ht="106.3" customHeight="1">
      <c r="A1" t="s" s="28">
        <v>24</v>
      </c>
      <c r="B1" t="s" s="29">
        <v>25</v>
      </c>
      <c r="C1" t="s" s="30">
        <v>26</v>
      </c>
      <c r="D1" t="s" s="31">
        <v>27</v>
      </c>
      <c r="E1" t="s" s="31">
        <v>28</v>
      </c>
      <c r="F1" t="s" s="31">
        <v>29</v>
      </c>
      <c r="G1" t="s" s="31">
        <v>30</v>
      </c>
      <c r="H1" t="s" s="31">
        <v>31</v>
      </c>
      <c r="I1" t="s" s="31">
        <v>32</v>
      </c>
      <c r="J1" s="32"/>
      <c r="K1" s="32"/>
      <c r="L1" s="32"/>
      <c r="M1" s="32"/>
      <c r="N1" s="32"/>
      <c r="O1" t="s" s="33">
        <v>33</v>
      </c>
    </row>
    <row r="2" ht="22.25" customHeight="1">
      <c r="A2" s="34"/>
      <c r="B2" s="35"/>
      <c r="C2" s="36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8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workbookViewId="0" showGridLines="0" defaultGridColor="1"/>
  </sheetViews>
  <sheetFormatPr defaultColWidth="10" defaultRowHeight="13" customHeight="1" outlineLevelRow="0" outlineLevelCol="0"/>
  <cols>
    <col min="1" max="16384" width="10" customWidth="1"/>
  </cols>
  <sheetData/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16"/>
  <sheetViews>
    <sheetView workbookViewId="0" showGridLines="0" defaultGridColor="1"/>
  </sheetViews>
  <sheetFormatPr defaultColWidth="16.3333" defaultRowHeight="19.9" customHeight="1" outlineLevelRow="0" outlineLevelCol="0"/>
  <cols>
    <col min="1" max="1" width="42.6406" style="39" customWidth="1"/>
    <col min="2" max="2" width="8.32031" style="39" customWidth="1"/>
    <col min="3" max="3" width="72.8203" style="39" customWidth="1"/>
    <col min="4" max="16384" width="16.3516" style="39" customWidth="1"/>
  </cols>
  <sheetData>
    <row r="1" ht="22.55" customHeight="1">
      <c r="A1" t="s" s="2">
        <v>34</v>
      </c>
      <c r="B1" t="s" s="2">
        <v>1</v>
      </c>
      <c r="C1" t="s" s="3">
        <v>35</v>
      </c>
    </row>
    <row r="2" ht="22.55" customHeight="1">
      <c r="A2" t="s" s="40">
        <v>36</v>
      </c>
      <c r="B2" s="41"/>
      <c r="C2" s="42"/>
    </row>
    <row r="3" ht="22.35" customHeight="1">
      <c r="A3" t="s" s="43">
        <v>37</v>
      </c>
      <c r="B3" s="44"/>
      <c r="C3" t="s" s="9">
        <v>38</v>
      </c>
    </row>
    <row r="4" ht="36.35" customHeight="1">
      <c r="A4" t="s" s="45">
        <v>39</v>
      </c>
      <c r="B4" s="44"/>
      <c r="C4" t="s" s="9">
        <v>40</v>
      </c>
    </row>
    <row r="5" ht="22.35" customHeight="1">
      <c r="A5" t="s" s="46">
        <v>41</v>
      </c>
      <c r="B5" s="44"/>
      <c r="C5" s="10"/>
    </row>
    <row r="6" ht="22.35" customHeight="1">
      <c r="A6" t="s" s="47">
        <v>42</v>
      </c>
      <c r="B6" s="44"/>
      <c r="C6" t="s" s="48">
        <v>43</v>
      </c>
    </row>
    <row r="7" ht="22.35" customHeight="1">
      <c r="A7" t="s" s="46">
        <v>44</v>
      </c>
      <c r="B7" s="44"/>
      <c r="C7" s="10"/>
    </row>
    <row r="8" ht="22.35" customHeight="1">
      <c r="A8" t="s" s="45">
        <v>45</v>
      </c>
      <c r="B8" s="49"/>
      <c r="C8" t="s" s="9">
        <v>46</v>
      </c>
    </row>
    <row r="9" ht="22.35" customHeight="1">
      <c r="A9" t="s" s="45">
        <v>47</v>
      </c>
      <c r="B9" s="44"/>
      <c r="C9" t="s" s="50">
        <v>48</v>
      </c>
    </row>
    <row r="10" ht="22.35" customHeight="1">
      <c r="A10" t="s" s="45">
        <v>49</v>
      </c>
      <c r="B10" s="44"/>
      <c r="C10" t="s" s="51">
        <v>50</v>
      </c>
    </row>
    <row r="11" ht="50.35" customHeight="1">
      <c r="A11" t="s" s="46">
        <v>51</v>
      </c>
      <c r="B11" s="44"/>
      <c r="C11" t="s" s="51">
        <v>52</v>
      </c>
    </row>
    <row r="12" ht="22.35" customHeight="1">
      <c r="A12" t="s" s="46">
        <v>53</v>
      </c>
      <c r="B12" s="44"/>
      <c r="C12" s="52"/>
    </row>
    <row r="13" ht="22.35" customHeight="1">
      <c r="A13" t="s" s="46">
        <v>54</v>
      </c>
      <c r="B13" s="44"/>
      <c r="C13" s="52"/>
    </row>
    <row r="14" ht="22.35" customHeight="1">
      <c r="A14" t="s" s="43">
        <v>55</v>
      </c>
      <c r="B14" s="44"/>
      <c r="C14" t="s" s="9">
        <v>56</v>
      </c>
    </row>
    <row r="15" ht="22.35" customHeight="1">
      <c r="A15" t="s" s="53">
        <v>57</v>
      </c>
      <c r="B15" s="44"/>
      <c r="C15" s="10"/>
    </row>
    <row r="16" ht="22.35" customHeight="1">
      <c r="A16" t="s" s="53">
        <v>58</v>
      </c>
      <c r="B16" s="44"/>
      <c r="C16" s="10"/>
    </row>
  </sheetData>
  <pageMargins left="1" right="1" top="1" bottom="1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54" customWidth="1"/>
    <col min="5" max="16384" width="16.3516" style="54" customWidth="1"/>
  </cols>
  <sheetData>
    <row r="1" ht="27.65" customHeight="1">
      <c r="A1" t="s" s="14">
        <v>16</v>
      </c>
      <c r="B1" s="14"/>
      <c r="C1" s="14"/>
      <c r="D1" s="14"/>
    </row>
    <row r="2" ht="20.05" customHeight="1">
      <c r="A2" t="s" s="15">
        <v>17</v>
      </c>
      <c r="B2" t="s" s="16">
        <v>59</v>
      </c>
      <c r="C2" t="s" s="17">
        <v>19</v>
      </c>
      <c r="D2" t="s" s="17">
        <v>20</v>
      </c>
    </row>
    <row r="3" ht="20.05" customHeight="1">
      <c r="A3" s="18"/>
      <c r="B3" s="19" cm="1">
        <f t="array" ref="B3">AVERAGE(A3:A12)</f>
      </c>
      <c r="C3" s="20" cm="1">
        <f t="array" ref="C3">MIN(A3:A12)</f>
        <v>0</v>
      </c>
      <c r="D3" s="20" cm="1">
        <f t="array" ref="D3">MAX(A3:A12)</f>
        <v>0</v>
      </c>
    </row>
    <row r="4" ht="20.05" customHeight="1">
      <c r="A4" s="18"/>
      <c r="B4" s="21"/>
      <c r="C4" s="22"/>
      <c r="D4" s="22"/>
    </row>
    <row r="5" ht="20.05" customHeight="1">
      <c r="A5" s="18"/>
      <c r="B5" s="21"/>
      <c r="C5" s="22"/>
      <c r="D5" s="22"/>
    </row>
    <row r="6" ht="20.05" customHeight="1">
      <c r="A6" s="18"/>
      <c r="B6" s="21"/>
      <c r="C6" s="22"/>
      <c r="D6" s="22"/>
    </row>
    <row r="7" ht="20.05" customHeight="1">
      <c r="A7" s="18"/>
      <c r="B7" s="21"/>
      <c r="C7" s="22"/>
      <c r="D7" s="22"/>
    </row>
    <row r="8" ht="20.05" customHeight="1">
      <c r="A8" s="18"/>
      <c r="B8" s="21"/>
      <c r="C8" s="22"/>
      <c r="D8" s="22"/>
    </row>
    <row r="9" ht="20.05" customHeight="1">
      <c r="A9" s="18"/>
      <c r="B9" s="21"/>
      <c r="C9" s="22"/>
      <c r="D9" s="22"/>
    </row>
    <row r="10" ht="20.05" customHeight="1">
      <c r="A10" s="18"/>
      <c r="B10" s="21"/>
      <c r="C10" s="22"/>
      <c r="D10" s="22"/>
    </row>
    <row r="11" ht="20.05" customHeight="1">
      <c r="A11" s="18"/>
      <c r="B11" s="21"/>
      <c r="C11" s="22"/>
      <c r="D11" s="22"/>
    </row>
    <row r="12" ht="20.05" customHeight="1">
      <c r="A12" s="18"/>
      <c r="B12" s="21"/>
      <c r="C12" s="22"/>
      <c r="D12" s="22"/>
    </row>
    <row r="13" ht="20.05" customHeight="1">
      <c r="A13" s="23" cm="1">
        <f t="array" ref="A13">SUM(A3:A12)</f>
        <v>0</v>
      </c>
      <c r="B13" t="s" s="24">
        <v>21</v>
      </c>
      <c r="C13" s="22"/>
      <c r="D13" s="22"/>
    </row>
  </sheetData>
  <mergeCells count="4">
    <mergeCell ref="A1:D1"/>
    <mergeCell ref="B4:B11"/>
    <mergeCell ref="C4:C11"/>
    <mergeCell ref="D4:D11"/>
  </mergeCells>
  <pageMargins left="1" right="1" top="1" bottom="1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13"/>
  <sheetViews>
    <sheetView workbookViewId="0" showGridLines="0" defaultGridColor="1"/>
  </sheetViews>
  <sheetFormatPr defaultColWidth="16.3333" defaultRowHeight="19.9" customHeight="1" outlineLevelRow="0" outlineLevelCol="0"/>
  <cols>
    <col min="1" max="4" width="16.3516" style="55" customWidth="1"/>
    <col min="5" max="16384" width="16.3516" style="55" customWidth="1"/>
  </cols>
  <sheetData>
    <row r="1" ht="27.65" customHeight="1">
      <c r="A1" t="s" s="14">
        <v>60</v>
      </c>
      <c r="B1" s="14"/>
      <c r="C1" s="14"/>
      <c r="D1" s="14"/>
    </row>
    <row r="2" ht="20.05" customHeight="1">
      <c r="A2" t="s" s="15">
        <v>17</v>
      </c>
      <c r="B2" t="s" s="16">
        <v>59</v>
      </c>
      <c r="C2" t="s" s="17">
        <v>19</v>
      </c>
      <c r="D2" t="s" s="17">
        <v>20</v>
      </c>
    </row>
    <row r="3" ht="20.05" customHeight="1">
      <c r="A3" s="56"/>
      <c r="B3" s="57" cm="1">
        <f t="array" ref="B3">AVERAGE(A3:A12)</f>
      </c>
      <c r="C3" s="20" cm="1">
        <f t="array" ref="C3">MIN(A3:A12)</f>
        <v>0</v>
      </c>
      <c r="D3" s="20" cm="1">
        <f t="array" ref="D3">MAX(A3:A12)</f>
        <v>0</v>
      </c>
    </row>
    <row r="4" ht="20.05" customHeight="1">
      <c r="A4" s="56"/>
      <c r="B4" s="21"/>
      <c r="C4" s="22"/>
      <c r="D4" s="22"/>
    </row>
    <row r="5" ht="20.05" customHeight="1">
      <c r="A5" s="56"/>
      <c r="B5" s="21"/>
      <c r="C5" s="22"/>
      <c r="D5" s="22"/>
    </row>
    <row r="6" ht="20.05" customHeight="1">
      <c r="A6" s="56"/>
      <c r="B6" s="21"/>
      <c r="C6" s="22"/>
      <c r="D6" s="22"/>
    </row>
    <row r="7" ht="20.05" customHeight="1">
      <c r="A7" s="56"/>
      <c r="B7" s="21"/>
      <c r="C7" s="22"/>
      <c r="D7" s="22"/>
    </row>
    <row r="8" ht="20.05" customHeight="1">
      <c r="A8" s="56"/>
      <c r="B8" s="21"/>
      <c r="C8" s="22"/>
      <c r="D8" s="22"/>
    </row>
    <row r="9" ht="20.05" customHeight="1">
      <c r="A9" s="56"/>
      <c r="B9" s="21"/>
      <c r="C9" s="22"/>
      <c r="D9" s="22"/>
    </row>
    <row r="10" ht="20.05" customHeight="1">
      <c r="A10" s="56"/>
      <c r="B10" s="21"/>
      <c r="C10" s="22"/>
      <c r="D10" s="22"/>
    </row>
    <row r="11" ht="20.05" customHeight="1">
      <c r="A11" s="56"/>
      <c r="B11" s="21"/>
      <c r="C11" s="22"/>
      <c r="D11" s="22"/>
    </row>
    <row r="12" ht="20.05" customHeight="1">
      <c r="A12" s="56"/>
      <c r="B12" s="21"/>
      <c r="C12" s="22"/>
      <c r="D12" s="22"/>
    </row>
    <row r="13" ht="20.05" customHeight="1">
      <c r="A13" s="23" cm="1">
        <f t="array" ref="A13">SUM(A3:A12)</f>
        <v>0</v>
      </c>
      <c r="B13" t="s" s="24">
        <v>21</v>
      </c>
      <c r="C13" s="22"/>
      <c r="D13" s="22"/>
    </row>
  </sheetData>
  <mergeCells count="4">
    <mergeCell ref="A1:D1"/>
    <mergeCell ref="B4:B12"/>
    <mergeCell ref="C4:C12"/>
    <mergeCell ref="D4:D12"/>
  </mergeCells>
  <pageMargins left="1" right="1" top="1" bottom="1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